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9020" windowHeight="11895" activeTab="1"/>
  </bookViews>
  <sheets>
    <sheet name="Front page" sheetId="2" r:id="rId1"/>
    <sheet name="Conditions" sheetId="1" r:id="rId2"/>
  </sheets>
  <definedNames>
    <definedName name="_xlnm.Print_Area" localSheetId="1">Conditions!$A$1:$F$56</definedName>
  </definedNames>
  <calcPr calcId="144525"/>
</workbook>
</file>

<file path=xl/calcChain.xml><?xml version="1.0" encoding="utf-8"?>
<calcChain xmlns="http://schemas.openxmlformats.org/spreadsheetml/2006/main">
  <c r="B19" i="1" l="1"/>
  <c r="D11" i="1" l="1"/>
  <c r="C11" i="1"/>
  <c r="D7" i="2"/>
  <c r="D8" i="2"/>
  <c r="E8" i="2"/>
  <c r="F8" i="2"/>
  <c r="F11" i="1"/>
  <c r="C21" i="2"/>
  <c r="D21" i="2"/>
  <c r="E21" i="2"/>
  <c r="F21" i="2"/>
  <c r="B21" i="2"/>
  <c r="C5" i="2" l="1"/>
  <c r="D5" i="2"/>
  <c r="E5" i="2"/>
  <c r="F5" i="2"/>
  <c r="B5" i="2"/>
  <c r="C6" i="2"/>
  <c r="D6" i="2"/>
  <c r="E6" i="2"/>
  <c r="F6" i="2"/>
  <c r="C8" i="2"/>
  <c r="B8" i="2"/>
  <c r="C9" i="2"/>
  <c r="D9" i="2"/>
  <c r="E9" i="2"/>
  <c r="F9" i="2"/>
  <c r="B9" i="2"/>
  <c r="C7" i="2"/>
  <c r="E7" i="2"/>
  <c r="F7" i="2"/>
  <c r="B7" i="2"/>
  <c r="B6" i="2"/>
  <c r="E4" i="2"/>
  <c r="E11" i="1"/>
  <c r="B11" i="1" l="1"/>
  <c r="F24" i="2" l="1"/>
  <c r="D24" i="2"/>
  <c r="E24" i="2"/>
  <c r="C24" i="2"/>
  <c r="B24" i="2"/>
  <c r="F20" i="2"/>
  <c r="D20" i="2"/>
  <c r="E20" i="2"/>
  <c r="C20" i="2"/>
  <c r="B20" i="2"/>
  <c r="B13" i="2"/>
  <c r="B4" i="2"/>
  <c r="B44" i="1"/>
  <c r="B15" i="2" s="1"/>
  <c r="B32" i="1"/>
  <c r="C44" i="1"/>
  <c r="C15" i="2" s="1"/>
  <c r="C32" i="1"/>
  <c r="C19" i="1"/>
  <c r="C13" i="2" s="1"/>
  <c r="D44" i="1"/>
  <c r="D15" i="2" s="1"/>
  <c r="D32" i="1"/>
  <c r="D19" i="1"/>
  <c r="D13" i="2" s="1"/>
  <c r="F32" i="1"/>
  <c r="F14" i="2" s="1"/>
  <c r="E32" i="1"/>
  <c r="E14" i="2" s="1"/>
  <c r="F44" i="1"/>
  <c r="F15" i="2" s="1"/>
  <c r="E44" i="1"/>
  <c r="E15" i="2" s="1"/>
  <c r="C4" i="2"/>
  <c r="C10" i="2" s="1"/>
  <c r="D4" i="2"/>
  <c r="F4" i="2"/>
  <c r="E19" i="1"/>
  <c r="F19" i="1"/>
  <c r="F13" i="2" l="1"/>
  <c r="F16" i="2" s="1"/>
  <c r="F47" i="1"/>
  <c r="E13" i="2"/>
  <c r="E16" i="2" s="1"/>
  <c r="E47" i="1"/>
  <c r="B14" i="2"/>
  <c r="B16" i="2" s="1"/>
  <c r="B47" i="1"/>
  <c r="B49" i="1" s="1"/>
  <c r="D10" i="2"/>
  <c r="C14" i="2"/>
  <c r="C47" i="1"/>
  <c r="C49" i="1" s="1"/>
  <c r="C53" i="1" s="1"/>
  <c r="C56" i="1" s="1"/>
  <c r="C16" i="2"/>
  <c r="D14" i="2"/>
  <c r="D47" i="1"/>
  <c r="F10" i="2"/>
  <c r="E10" i="2"/>
  <c r="D16" i="2"/>
  <c r="D49" i="1"/>
  <c r="D18" i="2" s="1"/>
  <c r="B10" i="2"/>
  <c r="F49" i="1"/>
  <c r="F53" i="1" s="1"/>
  <c r="E49" i="1"/>
  <c r="E53" i="1" s="1"/>
  <c r="B53" i="1" l="1"/>
  <c r="B56" i="1" s="1"/>
  <c r="C18" i="2"/>
  <c r="C22" i="2" s="1"/>
  <c r="C25" i="2" s="1"/>
  <c r="D22" i="2"/>
  <c r="D25" i="2" s="1"/>
  <c r="D53" i="1"/>
  <c r="D56" i="1" s="1"/>
  <c r="B18" i="2"/>
  <c r="E56" i="1"/>
  <c r="E18" i="2"/>
  <c r="F56" i="1"/>
  <c r="F18" i="2"/>
  <c r="E22" i="2" l="1"/>
  <c r="E25" i="2" s="1"/>
  <c r="B22" i="2"/>
  <c r="B25" i="2" s="1"/>
  <c r="F22" i="2"/>
  <c r="F25" i="2" s="1"/>
</calcChain>
</file>

<file path=xl/sharedStrings.xml><?xml version="1.0" encoding="utf-8"?>
<sst xmlns="http://schemas.openxmlformats.org/spreadsheetml/2006/main" count="78" uniqueCount="48">
  <si>
    <t>2009</t>
  </si>
  <si>
    <t>Budget</t>
  </si>
  <si>
    <t>2010</t>
  </si>
  <si>
    <t>Income</t>
  </si>
  <si>
    <t>Total income</t>
  </si>
  <si>
    <t>Expences</t>
  </si>
  <si>
    <t>Spring meeting in Copenhagen</t>
  </si>
  <si>
    <t>Arrangement</t>
  </si>
  <si>
    <t>Hotel</t>
  </si>
  <si>
    <t>Total spring meeting i Copenhagen</t>
  </si>
  <si>
    <t>Account</t>
  </si>
  <si>
    <t>2012</t>
  </si>
  <si>
    <t>Travel expences</t>
  </si>
  <si>
    <t>Charge</t>
  </si>
  <si>
    <t>Representation</t>
  </si>
  <si>
    <t>Computer system</t>
  </si>
  <si>
    <t>Computer system, pay</t>
  </si>
  <si>
    <t>Accountency expences</t>
  </si>
  <si>
    <t>Balance</t>
  </si>
  <si>
    <t>Administration assistance</t>
  </si>
  <si>
    <t>Administration - NFGP</t>
  </si>
  <si>
    <t>Total administration - SJPHC</t>
  </si>
  <si>
    <t>Total expences</t>
  </si>
  <si>
    <t>Corporate income tax</t>
  </si>
  <si>
    <t>Net income</t>
  </si>
  <si>
    <t>Accountant</t>
  </si>
  <si>
    <t>Postage and charge</t>
  </si>
  <si>
    <t>Telephone and internet</t>
  </si>
  <si>
    <t>Office supplies</t>
  </si>
  <si>
    <t>Small purchases</t>
  </si>
  <si>
    <t>Pay</t>
  </si>
  <si>
    <t>Spring Meeting in Copenhagen</t>
  </si>
  <si>
    <t>SJPHC</t>
  </si>
  <si>
    <t>Meetings</t>
  </si>
  <si>
    <t>Congress Fee</t>
  </si>
  <si>
    <t>Home page</t>
  </si>
  <si>
    <t>Total administration - NFGP</t>
  </si>
  <si>
    <t>NFGP Profit</t>
  </si>
  <si>
    <t>Subscriptions and licenses</t>
  </si>
  <si>
    <t>Regulation of provision</t>
  </si>
  <si>
    <t>Electronic SJPHC previously provision</t>
  </si>
  <si>
    <t>Other financial expences</t>
  </si>
  <si>
    <t>Other financial income</t>
  </si>
  <si>
    <t>Income before financial items</t>
  </si>
  <si>
    <t>Income before tax</t>
  </si>
  <si>
    <t>Provisions</t>
  </si>
  <si>
    <t>Electronic version SJPHC previously provision</t>
  </si>
  <si>
    <t>Advertising/logo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</si>
</sst>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0" borderId="0" applyNumberFormat="0" applyFill="0" applyBorder="0" applyAlignment="0" applyProtection="0"/>
    <xf numFmtId="0" fontId="1" fillId="20" borderId="8" applyNumberFormat="0" applyFont="0" applyAlignment="0" applyProtection="0"/>
    <xf numFmtId="0" fontId="4" fillId="21" borderId="9" applyNumberFormat="0" applyAlignment="0" applyProtection="0"/>
    <xf numFmtId="0" fontId="5" fillId="0" borderId="0" applyNumberFormat="0" applyFill="0" applyBorder="0" applyAlignment="0" applyProtection="0"/>
    <xf numFmtId="0" fontId="6" fillId="22" borderId="0" applyNumberFormat="0" applyBorder="0" applyAlignment="0" applyProtection="0"/>
    <xf numFmtId="0" fontId="7" fillId="23" borderId="9" applyNumberFormat="0" applyAlignment="0" applyProtection="0"/>
    <xf numFmtId="43" fontId="1" fillId="0" borderId="0" applyFont="0" applyFill="0" applyBorder="0" applyAlignment="0" applyProtection="0"/>
    <xf numFmtId="0" fontId="8" fillId="24" borderId="10" applyNumberFormat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10" fillId="21" borderId="11" applyNumberFormat="0" applyAlignment="0" applyProtection="0"/>
    <xf numFmtId="0" fontId="11" fillId="0" borderId="12" applyNumberFormat="0" applyFill="0" applyAlignment="0" applyProtection="0"/>
    <xf numFmtId="0" fontId="12" fillId="0" borderId="13" applyNumberFormat="0" applyFill="0" applyAlignment="0" applyProtection="0"/>
    <xf numFmtId="0" fontId="13" fillId="0" borderId="14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15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6" applyNumberFormat="0" applyFill="0" applyAlignment="0" applyProtection="0"/>
    <xf numFmtId="0" fontId="17" fillId="32" borderId="0" applyNumberFormat="0" applyBorder="0" applyAlignment="0" applyProtection="0"/>
  </cellStyleXfs>
  <cellXfs count="78">
    <xf numFmtId="0" fontId="0" fillId="0" borderId="0" xfId="0"/>
    <xf numFmtId="0" fontId="0" fillId="0" borderId="0" xfId="0" applyFont="1"/>
    <xf numFmtId="49" fontId="16" fillId="0" borderId="0" xfId="0" applyNumberFormat="1" applyFont="1" applyAlignment="1">
      <alignment wrapText="1"/>
    </xf>
    <xf numFmtId="0" fontId="0" fillId="33" borderId="0" xfId="0" applyFont="1" applyFill="1"/>
    <xf numFmtId="49" fontId="0" fillId="33" borderId="0" xfId="0" applyNumberFormat="1" applyFont="1" applyFill="1" applyAlignment="1">
      <alignment wrapText="1"/>
    </xf>
    <xf numFmtId="49" fontId="16" fillId="33" borderId="0" xfId="0" applyNumberFormat="1" applyFont="1" applyFill="1" applyAlignment="1">
      <alignment wrapText="1"/>
    </xf>
    <xf numFmtId="0" fontId="16" fillId="33" borderId="0" xfId="0" applyFont="1" applyFill="1"/>
    <xf numFmtId="4" fontId="0" fillId="33" borderId="0" xfId="0" applyNumberFormat="1" applyFont="1" applyFill="1" applyAlignment="1">
      <alignment wrapText="1"/>
    </xf>
    <xf numFmtId="4" fontId="0" fillId="33" borderId="0" xfId="0" applyNumberFormat="1" applyFont="1" applyFill="1" applyAlignment="1">
      <alignment horizontal="right" wrapText="1"/>
    </xf>
    <xf numFmtId="49" fontId="18" fillId="0" borderId="1" xfId="0" applyNumberFormat="1" applyFont="1" applyBorder="1" applyAlignment="1">
      <alignment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9" fillId="33" borderId="2" xfId="0" applyNumberFormat="1" applyFont="1" applyFill="1" applyBorder="1" applyAlignment="1">
      <alignment vertical="center" wrapText="1"/>
    </xf>
    <xf numFmtId="43" fontId="20" fillId="33" borderId="2" xfId="25" applyNumberFormat="1" applyFont="1" applyFill="1" applyBorder="1" applyAlignment="1">
      <alignment vertical="center"/>
    </xf>
    <xf numFmtId="43" fontId="20" fillId="0" borderId="2" xfId="25" applyNumberFormat="1" applyFont="1" applyBorder="1" applyAlignment="1">
      <alignment vertical="center" wrapText="1"/>
    </xf>
    <xf numFmtId="43" fontId="20" fillId="33" borderId="2" xfId="25" applyNumberFormat="1" applyFont="1" applyFill="1" applyBorder="1" applyAlignment="1">
      <alignment vertical="center" wrapText="1"/>
    </xf>
    <xf numFmtId="49" fontId="20" fillId="0" borderId="2" xfId="0" applyNumberFormat="1" applyFont="1" applyBorder="1" applyAlignment="1">
      <alignment vertical="center" wrapText="1"/>
    </xf>
    <xf numFmtId="164" fontId="20" fillId="0" borderId="2" xfId="25" applyNumberFormat="1" applyFont="1" applyBorder="1" applyAlignment="1">
      <alignment horizontal="right" vertical="center" wrapText="1"/>
    </xf>
    <xf numFmtId="49" fontId="18" fillId="34" borderId="2" xfId="0" applyNumberFormat="1" applyFont="1" applyFill="1" applyBorder="1" applyAlignment="1">
      <alignment vertical="center" wrapText="1"/>
    </xf>
    <xf numFmtId="164" fontId="18" fillId="34" borderId="2" xfId="25" applyNumberFormat="1" applyFont="1" applyFill="1" applyBorder="1" applyAlignment="1">
      <alignment horizontal="right" vertical="center" wrapText="1"/>
    </xf>
    <xf numFmtId="164" fontId="20" fillId="33" borderId="2" xfId="25" applyNumberFormat="1" applyFont="1" applyFill="1" applyBorder="1" applyAlignment="1">
      <alignment vertical="center"/>
    </xf>
    <xf numFmtId="164" fontId="20" fillId="0" borderId="2" xfId="25" applyNumberFormat="1" applyFont="1" applyBorder="1" applyAlignment="1">
      <alignment vertical="center" wrapText="1"/>
    </xf>
    <xf numFmtId="164" fontId="20" fillId="33" borderId="2" xfId="25" applyNumberFormat="1" applyFont="1" applyFill="1" applyBorder="1" applyAlignment="1">
      <alignment vertical="center" wrapText="1"/>
    </xf>
    <xf numFmtId="49" fontId="18" fillId="35" borderId="2" xfId="0" applyNumberFormat="1" applyFont="1" applyFill="1" applyBorder="1" applyAlignment="1">
      <alignment vertical="center" wrapText="1"/>
    </xf>
    <xf numFmtId="164" fontId="18" fillId="35" borderId="2" xfId="25" applyNumberFormat="1" applyFont="1" applyFill="1" applyBorder="1" applyAlignment="1">
      <alignment vertical="center" wrapText="1"/>
    </xf>
    <xf numFmtId="164" fontId="18" fillId="35" borderId="2" xfId="25" applyNumberFormat="1" applyFont="1" applyFill="1" applyBorder="1" applyAlignment="1">
      <alignment horizontal="right" vertical="center" wrapText="1"/>
    </xf>
    <xf numFmtId="164" fontId="20" fillId="0" borderId="2" xfId="25" applyNumberFormat="1" applyFont="1" applyBorder="1" applyAlignment="1">
      <alignment vertical="center"/>
    </xf>
    <xf numFmtId="164" fontId="18" fillId="0" borderId="2" xfId="25" applyNumberFormat="1" applyFont="1" applyBorder="1" applyAlignment="1">
      <alignment horizontal="right" vertical="center" wrapText="1"/>
    </xf>
    <xf numFmtId="49" fontId="18" fillId="33" borderId="2" xfId="0" applyNumberFormat="1" applyFont="1" applyFill="1" applyBorder="1" applyAlignment="1">
      <alignment vertical="center" wrapText="1"/>
    </xf>
    <xf numFmtId="164" fontId="18" fillId="33" borderId="2" xfId="25" applyNumberFormat="1" applyFont="1" applyFill="1" applyBorder="1" applyAlignment="1">
      <alignment horizontal="right" vertical="center" wrapText="1"/>
    </xf>
    <xf numFmtId="0" fontId="20" fillId="0" borderId="2" xfId="0" applyFont="1" applyBorder="1" applyAlignment="1">
      <alignment vertical="center"/>
    </xf>
    <xf numFmtId="49" fontId="20" fillId="33" borderId="2" xfId="0" applyNumberFormat="1" applyFont="1" applyFill="1" applyBorder="1" applyAlignment="1">
      <alignment vertical="center" wrapText="1"/>
    </xf>
    <xf numFmtId="0" fontId="18" fillId="34" borderId="3" xfId="0" applyFont="1" applyFill="1" applyBorder="1" applyAlignment="1">
      <alignment vertical="center"/>
    </xf>
    <xf numFmtId="164" fontId="18" fillId="34" borderId="3" xfId="25" applyNumberFormat="1" applyFont="1" applyFill="1" applyBorder="1" applyAlignment="1">
      <alignment vertical="center"/>
    </xf>
    <xf numFmtId="49" fontId="18" fillId="36" borderId="2" xfId="0" applyNumberFormat="1" applyFont="1" applyFill="1" applyBorder="1" applyAlignment="1">
      <alignment vertical="center" wrapText="1"/>
    </xf>
    <xf numFmtId="164" fontId="19" fillId="36" borderId="2" xfId="25" applyNumberFormat="1" applyFont="1" applyFill="1" applyBorder="1" applyAlignment="1">
      <alignment vertical="center" wrapText="1"/>
    </xf>
    <xf numFmtId="49" fontId="19" fillId="36" borderId="2" xfId="0" applyNumberFormat="1" applyFont="1" applyFill="1" applyBorder="1" applyAlignment="1">
      <alignment vertical="center" wrapText="1"/>
    </xf>
    <xf numFmtId="0" fontId="19" fillId="36" borderId="2" xfId="0" applyNumberFormat="1" applyFont="1" applyFill="1" applyBorder="1" applyAlignment="1">
      <alignment vertical="center" wrapText="1"/>
    </xf>
    <xf numFmtId="0" fontId="20" fillId="0" borderId="2" xfId="0" applyFont="1" applyBorder="1"/>
    <xf numFmtId="164" fontId="20" fillId="0" borderId="2" xfId="25" applyNumberFormat="1" applyFont="1" applyBorder="1"/>
    <xf numFmtId="0" fontId="20" fillId="0" borderId="4" xfId="0" applyFont="1" applyBorder="1" applyAlignment="1">
      <alignment vertical="center"/>
    </xf>
    <xf numFmtId="164" fontId="20" fillId="33" borderId="5" xfId="25" applyNumberFormat="1" applyFont="1" applyFill="1" applyBorder="1" applyAlignment="1">
      <alignment vertical="center"/>
    </xf>
    <xf numFmtId="164" fontId="20" fillId="0" borderId="6" xfId="25" applyNumberFormat="1" applyFont="1" applyBorder="1"/>
    <xf numFmtId="49" fontId="18" fillId="0" borderId="3" xfId="0" applyNumberFormat="1" applyFont="1" applyBorder="1" applyAlignment="1">
      <alignment vertical="center" wrapText="1"/>
    </xf>
    <xf numFmtId="0" fontId="18" fillId="33" borderId="3" xfId="0" applyFont="1" applyFill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 wrapText="1"/>
    </xf>
    <xf numFmtId="49" fontId="18" fillId="33" borderId="3" xfId="0" applyNumberFormat="1" applyFont="1" applyFill="1" applyBorder="1" applyAlignment="1">
      <alignment horizontal="center" vertical="center" wrapText="1"/>
    </xf>
    <xf numFmtId="49" fontId="18" fillId="36" borderId="1" xfId="0" applyNumberFormat="1" applyFont="1" applyFill="1" applyBorder="1" applyAlignment="1">
      <alignment horizontal="center" vertical="center" wrapText="1"/>
    </xf>
    <xf numFmtId="0" fontId="18" fillId="36" borderId="3" xfId="0" applyNumberFormat="1" applyFont="1" applyFill="1" applyBorder="1" applyAlignment="1">
      <alignment horizontal="center" vertical="center"/>
    </xf>
    <xf numFmtId="43" fontId="20" fillId="36" borderId="2" xfId="25" applyNumberFormat="1" applyFont="1" applyFill="1" applyBorder="1" applyAlignment="1">
      <alignment vertical="center"/>
    </xf>
    <xf numFmtId="164" fontId="20" fillId="36" borderId="2" xfId="25" applyNumberFormat="1" applyFont="1" applyFill="1" applyBorder="1" applyAlignment="1">
      <alignment horizontal="right" vertical="center" wrapText="1"/>
    </xf>
    <xf numFmtId="164" fontId="18" fillId="36" borderId="2" xfId="25" applyNumberFormat="1" applyFont="1" applyFill="1" applyBorder="1" applyAlignment="1">
      <alignment horizontal="right" vertical="center" wrapText="1"/>
    </xf>
    <xf numFmtId="164" fontId="20" fillId="36" borderId="2" xfId="25" applyNumberFormat="1" applyFont="1" applyFill="1" applyBorder="1" applyAlignment="1">
      <alignment vertical="center"/>
    </xf>
    <xf numFmtId="164" fontId="18" fillId="36" borderId="2" xfId="25" applyNumberFormat="1" applyFont="1" applyFill="1" applyBorder="1" applyAlignment="1">
      <alignment vertical="center" wrapText="1"/>
    </xf>
    <xf numFmtId="164" fontId="18" fillId="36" borderId="3" xfId="25" applyNumberFormat="1" applyFont="1" applyFill="1" applyBorder="1" applyAlignment="1">
      <alignment vertical="center"/>
    </xf>
    <xf numFmtId="49" fontId="19" fillId="33" borderId="2" xfId="0" applyNumberFormat="1" applyFont="1" applyFill="1" applyBorder="1" applyAlignment="1">
      <alignment wrapText="1"/>
    </xf>
    <xf numFmtId="164" fontId="20" fillId="37" borderId="2" xfId="25" applyNumberFormat="1" applyFont="1" applyFill="1" applyBorder="1"/>
    <xf numFmtId="164" fontId="20" fillId="37" borderId="2" xfId="25" applyNumberFormat="1" applyFont="1" applyFill="1" applyBorder="1" applyAlignment="1">
      <alignment wrapText="1"/>
    </xf>
    <xf numFmtId="164" fontId="20" fillId="36" borderId="2" xfId="25" applyNumberFormat="1" applyFont="1" applyFill="1" applyBorder="1"/>
    <xf numFmtId="49" fontId="18" fillId="0" borderId="2" xfId="0" applyNumberFormat="1" applyFont="1" applyBorder="1" applyAlignment="1">
      <alignment wrapText="1"/>
    </xf>
    <xf numFmtId="164" fontId="18" fillId="37" borderId="7" xfId="25" applyNumberFormat="1" applyFont="1" applyFill="1" applyBorder="1"/>
    <xf numFmtId="164" fontId="18" fillId="36" borderId="7" xfId="25" applyNumberFormat="1" applyFont="1" applyFill="1" applyBorder="1"/>
    <xf numFmtId="164" fontId="18" fillId="37" borderId="2" xfId="25" applyNumberFormat="1" applyFont="1" applyFill="1" applyBorder="1"/>
    <xf numFmtId="164" fontId="18" fillId="36" borderId="2" xfId="25" applyNumberFormat="1" applyFont="1" applyFill="1" applyBorder="1"/>
    <xf numFmtId="49" fontId="20" fillId="33" borderId="2" xfId="0" applyNumberFormat="1" applyFont="1" applyFill="1" applyBorder="1" applyAlignment="1">
      <alignment wrapText="1"/>
    </xf>
    <xf numFmtId="49" fontId="18" fillId="33" borderId="2" xfId="0" applyNumberFormat="1" applyFont="1" applyFill="1" applyBorder="1" applyAlignment="1">
      <alignment wrapText="1"/>
    </xf>
    <xf numFmtId="164" fontId="18" fillId="37" borderId="7" xfId="25" applyNumberFormat="1" applyFont="1" applyFill="1" applyBorder="1" applyAlignment="1">
      <alignment horizontal="right" wrapText="1"/>
    </xf>
    <xf numFmtId="164" fontId="18" fillId="36" borderId="7" xfId="25" applyNumberFormat="1" applyFont="1" applyFill="1" applyBorder="1" applyAlignment="1">
      <alignment horizontal="right" wrapText="1"/>
    </xf>
    <xf numFmtId="164" fontId="18" fillId="37" borderId="2" xfId="25" applyNumberFormat="1" applyFont="1" applyFill="1" applyBorder="1" applyAlignment="1">
      <alignment horizontal="right" wrapText="1"/>
    </xf>
    <xf numFmtId="164" fontId="18" fillId="36" borderId="2" xfId="25" applyNumberFormat="1" applyFont="1" applyFill="1" applyBorder="1" applyAlignment="1">
      <alignment horizontal="right" wrapText="1"/>
    </xf>
    <xf numFmtId="0" fontId="18" fillId="33" borderId="3" xfId="0" applyFont="1" applyFill="1" applyBorder="1"/>
    <xf numFmtId="49" fontId="18" fillId="0" borderId="1" xfId="0" applyNumberFormat="1" applyFont="1" applyBorder="1" applyAlignment="1">
      <alignment wrapText="1"/>
    </xf>
    <xf numFmtId="49" fontId="18" fillId="37" borderId="1" xfId="0" applyNumberFormat="1" applyFont="1" applyFill="1" applyBorder="1" applyAlignment="1">
      <alignment horizontal="center" wrapText="1"/>
    </xf>
    <xf numFmtId="49" fontId="18" fillId="36" borderId="1" xfId="0" applyNumberFormat="1" applyFont="1" applyFill="1" applyBorder="1" applyAlignment="1">
      <alignment horizontal="center" wrapText="1"/>
    </xf>
    <xf numFmtId="49" fontId="18" fillId="0" borderId="3" xfId="0" applyNumberFormat="1" applyFont="1" applyBorder="1" applyAlignment="1">
      <alignment wrapText="1"/>
    </xf>
    <xf numFmtId="0" fontId="18" fillId="37" borderId="3" xfId="0" applyFont="1" applyFill="1" applyBorder="1" applyAlignment="1">
      <alignment horizontal="center"/>
    </xf>
    <xf numFmtId="49" fontId="18" fillId="37" borderId="3" xfId="0" applyNumberFormat="1" applyFont="1" applyFill="1" applyBorder="1" applyAlignment="1">
      <alignment horizontal="center" wrapText="1"/>
    </xf>
    <xf numFmtId="0" fontId="18" fillId="36" borderId="3" xfId="0" applyNumberFormat="1" applyFont="1" applyFill="1" applyBorder="1" applyAlignment="1">
      <alignment horizontal="center"/>
    </xf>
    <xf numFmtId="0" fontId="20" fillId="37" borderId="3" xfId="0" applyFont="1" applyFill="1" applyBorder="1"/>
  </cellXfs>
  <cellStyles count="43">
    <cellStyle name="20 % - Markeringsfarve1" xfId="1" builtinId="30" customBuiltin="1"/>
    <cellStyle name="20 % - Markeringsfarve2" xfId="2" builtinId="34" customBuiltin="1"/>
    <cellStyle name="20 % - Markeringsfarve3" xfId="3" builtinId="38" customBuiltin="1"/>
    <cellStyle name="20 % - Markeringsfarve4" xfId="4" builtinId="42" customBuiltin="1"/>
    <cellStyle name="20 % - Markeringsfarve5" xfId="5" builtinId="46" customBuiltin="1"/>
    <cellStyle name="20 % - Markeringsfarve6" xfId="6" builtinId="50" customBuiltin="1"/>
    <cellStyle name="40 % - Markeringsfarve1" xfId="7" builtinId="31" customBuiltin="1"/>
    <cellStyle name="40 % - Markeringsfarve2" xfId="8" builtinId="35" customBuiltin="1"/>
    <cellStyle name="40 % - Markeringsfarve3" xfId="9" builtinId="39" customBuiltin="1"/>
    <cellStyle name="40 % - Markeringsfarve4" xfId="10" builtinId="43" customBuiltin="1"/>
    <cellStyle name="40 % - Markeringsfarve5" xfId="11" builtinId="47" customBuiltin="1"/>
    <cellStyle name="40 % - Markeringsfarve6" xfId="12" builtinId="51" customBuiltin="1"/>
    <cellStyle name="60 % - Markeringsfarve1" xfId="13" builtinId="32" customBuiltin="1"/>
    <cellStyle name="60 % - Markeringsfarve2" xfId="14" builtinId="36" customBuiltin="1"/>
    <cellStyle name="60 % - Markeringsfarve3" xfId="15" builtinId="40" customBuiltin="1"/>
    <cellStyle name="60 % - Markeringsfarve4" xfId="16" builtinId="44" customBuiltin="1"/>
    <cellStyle name="60 % - Markeringsfarve5" xfId="17" builtinId="48" customBuiltin="1"/>
    <cellStyle name="60 % - Markeringsfarve6" xfId="18" builtinId="52" customBuiltin="1"/>
    <cellStyle name="Advarselstekst" xfId="19" builtinId="11" customBuiltin="1"/>
    <cellStyle name="Bemærk!" xfId="20" builtinId="10" customBuiltin="1"/>
    <cellStyle name="Beregning" xfId="21" builtinId="22" customBuiltin="1"/>
    <cellStyle name="Forklarende tekst" xfId="22" builtinId="53" customBuiltin="1"/>
    <cellStyle name="God" xfId="23" builtinId="26" customBuiltin="1"/>
    <cellStyle name="Input" xfId="24" builtinId="20" customBuiltin="1"/>
    <cellStyle name="Komma" xfId="25" builtinId="3"/>
    <cellStyle name="Kontroller celle" xfId="26" builtinId="23" customBuiltin="1"/>
    <cellStyle name="Markeringsfarve1" xfId="27" builtinId="29" customBuiltin="1"/>
    <cellStyle name="Markeringsfarve2" xfId="28" builtinId="33" customBuiltin="1"/>
    <cellStyle name="Markeringsfarve3" xfId="29" builtinId="37" customBuiltin="1"/>
    <cellStyle name="Markeringsfarve4" xfId="30" builtinId="41" customBuiltin="1"/>
    <cellStyle name="Markeringsfarve5" xfId="31" builtinId="45" customBuiltin="1"/>
    <cellStyle name="Markeringsfarve6" xfId="32" builtinId="49" customBuiltin="1"/>
    <cellStyle name="Neutral" xfId="33" builtinId="28" customBuiltin="1"/>
    <cellStyle name="Normal" xfId="0" builtinId="0"/>
    <cellStyle name="Output" xfId="34" builtinId="21" customBuiltin="1"/>
    <cellStyle name="Overskrift 1" xfId="35" builtinId="16" customBuiltin="1"/>
    <cellStyle name="Overskrift 2" xfId="36" builtinId="17" customBuiltin="1"/>
    <cellStyle name="Overskrift 3" xfId="37" builtinId="18" customBuiltin="1"/>
    <cellStyle name="Overskrift 4" xfId="38" builtinId="19" customBuiltin="1"/>
    <cellStyle name="Sammenkædet celle" xfId="39" builtinId="24" customBuiltin="1"/>
    <cellStyle name="Titel" xfId="40" builtinId="15" customBuiltin="1"/>
    <cellStyle name="Total" xfId="41" builtinId="25" customBuiltin="1"/>
    <cellStyle name="Ugyldig" xfId="42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showGridLines="0" topLeftCell="A6" zoomScale="140" zoomScaleNormal="140" zoomScaleSheetLayoutView="130" workbookViewId="0">
      <selection activeCell="B16" sqref="B16"/>
    </sheetView>
  </sheetViews>
  <sheetFormatPr defaultColWidth="12.7109375" defaultRowHeight="12" customHeight="1" x14ac:dyDescent="0.25"/>
  <cols>
    <col min="1" max="1" width="33.28515625" style="1" customWidth="1"/>
    <col min="2" max="3" width="10.42578125" style="3" customWidth="1"/>
    <col min="4" max="6" width="10.42578125" style="1" customWidth="1"/>
    <col min="7" max="8" width="12.7109375" style="1" customWidth="1"/>
    <col min="9" max="21" width="12.7109375" style="1" hidden="1" customWidth="1"/>
    <col min="22" max="16384" width="12.7109375" style="1"/>
  </cols>
  <sheetData>
    <row r="1" spans="1:21" ht="14.1" customHeight="1" x14ac:dyDescent="0.25">
      <c r="A1" s="70"/>
      <c r="B1" s="71" t="s">
        <v>1</v>
      </c>
      <c r="C1" s="71" t="s">
        <v>1</v>
      </c>
      <c r="D1" s="71" t="s">
        <v>1</v>
      </c>
      <c r="E1" s="72" t="s">
        <v>10</v>
      </c>
      <c r="F1" s="71" t="s">
        <v>10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4.1" customHeight="1" x14ac:dyDescent="0.25">
      <c r="A2" s="73"/>
      <c r="B2" s="74">
        <v>2012</v>
      </c>
      <c r="C2" s="74">
        <v>2011</v>
      </c>
      <c r="D2" s="75" t="s">
        <v>2</v>
      </c>
      <c r="E2" s="76">
        <v>2010</v>
      </c>
      <c r="F2" s="75" t="s">
        <v>0</v>
      </c>
    </row>
    <row r="3" spans="1:21" ht="14.1" customHeight="1" x14ac:dyDescent="0.25">
      <c r="A3" s="54" t="s">
        <v>3</v>
      </c>
      <c r="B3" s="55"/>
      <c r="C3" s="55"/>
      <c r="D3" s="56"/>
      <c r="E3" s="57"/>
      <c r="F3" s="56"/>
    </row>
    <row r="4" spans="1:21" ht="14.1" customHeight="1" x14ac:dyDescent="0.25">
      <c r="A4" s="15" t="s">
        <v>38</v>
      </c>
      <c r="B4" s="55">
        <f>Conditions!B5</f>
        <v>100000</v>
      </c>
      <c r="C4" s="55">
        <f>Conditions!C5</f>
        <v>400000</v>
      </c>
      <c r="D4" s="55">
        <f>Conditions!D5</f>
        <v>400000</v>
      </c>
      <c r="E4" s="57">
        <f>Conditions!E5</f>
        <v>319200</v>
      </c>
      <c r="F4" s="55">
        <f>Conditions!F5</f>
        <v>671253</v>
      </c>
    </row>
    <row r="5" spans="1:21" ht="14.1" customHeight="1" x14ac:dyDescent="0.25">
      <c r="A5" s="37" t="s">
        <v>37</v>
      </c>
      <c r="B5" s="55">
        <f>Conditions!B6</f>
        <v>0</v>
      </c>
      <c r="C5" s="55">
        <f>Conditions!C6</f>
        <v>0</v>
      </c>
      <c r="D5" s="55">
        <f>Conditions!D6</f>
        <v>0</v>
      </c>
      <c r="E5" s="57">
        <f>Conditions!E6</f>
        <v>284573</v>
      </c>
      <c r="F5" s="55">
        <f>Conditions!F6</f>
        <v>0</v>
      </c>
    </row>
    <row r="6" spans="1:21" ht="14.1" customHeight="1" x14ac:dyDescent="0.25">
      <c r="A6" s="37" t="s">
        <v>40</v>
      </c>
      <c r="B6" s="55">
        <f>Conditions!B7</f>
        <v>0</v>
      </c>
      <c r="C6" s="55">
        <f>Conditions!C7</f>
        <v>0</v>
      </c>
      <c r="D6" s="55">
        <f>Conditions!D7</f>
        <v>0</v>
      </c>
      <c r="E6" s="57">
        <f>Conditions!E7</f>
        <v>0</v>
      </c>
      <c r="F6" s="55">
        <f>Conditions!F7</f>
        <v>-169323</v>
      </c>
    </row>
    <row r="7" spans="1:21" ht="14.1" customHeight="1" x14ac:dyDescent="0.25">
      <c r="A7" s="37" t="s">
        <v>39</v>
      </c>
      <c r="B7" s="55">
        <f>Conditions!B8</f>
        <v>0</v>
      </c>
      <c r="C7" s="55">
        <f>Conditions!C8</f>
        <v>0</v>
      </c>
      <c r="D7" s="55">
        <f>Conditions!D8</f>
        <v>0</v>
      </c>
      <c r="E7" s="57">
        <f>Conditions!E8</f>
        <v>69839</v>
      </c>
      <c r="F7" s="55">
        <f>Conditions!F8</f>
        <v>0</v>
      </c>
    </row>
    <row r="8" spans="1:21" ht="14.1" customHeight="1" x14ac:dyDescent="0.25">
      <c r="A8" s="37" t="s">
        <v>45</v>
      </c>
      <c r="B8" s="55">
        <f>Conditions!B9</f>
        <v>0</v>
      </c>
      <c r="C8" s="55">
        <f>Conditions!C9</f>
        <v>153000</v>
      </c>
      <c r="D8" s="55">
        <f>Conditions!D9</f>
        <v>125000</v>
      </c>
      <c r="E8" s="57">
        <f>Conditions!E9</f>
        <v>0</v>
      </c>
      <c r="F8" s="55">
        <f>Conditions!F9</f>
        <v>50000</v>
      </c>
    </row>
    <row r="9" spans="1:21" ht="14.1" customHeight="1" x14ac:dyDescent="0.25">
      <c r="A9" s="37" t="s">
        <v>34</v>
      </c>
      <c r="B9" s="55">
        <f>Conditions!B10</f>
        <v>80000</v>
      </c>
      <c r="C9" s="55">
        <f>Conditions!C10</f>
        <v>0</v>
      </c>
      <c r="D9" s="55">
        <f>Conditions!D10</f>
        <v>0</v>
      </c>
      <c r="E9" s="57">
        <f>Conditions!E10</f>
        <v>0</v>
      </c>
      <c r="F9" s="55">
        <f>Conditions!F10</f>
        <v>64900</v>
      </c>
    </row>
    <row r="10" spans="1:21" ht="14.1" customHeight="1" x14ac:dyDescent="0.25">
      <c r="A10" s="58" t="s">
        <v>4</v>
      </c>
      <c r="B10" s="59">
        <f>SUM(B4:B9)</f>
        <v>180000</v>
      </c>
      <c r="C10" s="59">
        <f>SUM(C4:C9)</f>
        <v>553000</v>
      </c>
      <c r="D10" s="59">
        <f>SUM(D4:D9)</f>
        <v>525000</v>
      </c>
      <c r="E10" s="60">
        <f>SUM(E4:E9)</f>
        <v>673612</v>
      </c>
      <c r="F10" s="59">
        <f>SUM(F4:F9)</f>
        <v>616830</v>
      </c>
    </row>
    <row r="11" spans="1:21" ht="14.1" customHeight="1" x14ac:dyDescent="0.25">
      <c r="A11" s="58"/>
      <c r="B11" s="61"/>
      <c r="C11" s="61"/>
      <c r="D11" s="61"/>
      <c r="E11" s="62"/>
      <c r="F11" s="61"/>
    </row>
    <row r="12" spans="1:21" ht="14.1" customHeight="1" x14ac:dyDescent="0.25">
      <c r="A12" s="58" t="s">
        <v>5</v>
      </c>
      <c r="B12" s="55"/>
      <c r="C12" s="55"/>
      <c r="D12" s="55"/>
      <c r="E12" s="57"/>
      <c r="F12" s="55"/>
    </row>
    <row r="13" spans="1:21" ht="14.1" customHeight="1" x14ac:dyDescent="0.25">
      <c r="A13" s="63" t="s">
        <v>31</v>
      </c>
      <c r="B13" s="55">
        <f>Conditions!B19</f>
        <v>-140000</v>
      </c>
      <c r="C13" s="55">
        <f>Conditions!C19</f>
        <v>-120000</v>
      </c>
      <c r="D13" s="55">
        <f>Conditions!D19</f>
        <v>-113000</v>
      </c>
      <c r="E13" s="57">
        <f>Conditions!E19</f>
        <v>-64225.670000000006</v>
      </c>
      <c r="F13" s="55">
        <f>Conditions!F19</f>
        <v>-115275.03</v>
      </c>
    </row>
    <row r="14" spans="1:21" ht="14.1" customHeight="1" x14ac:dyDescent="0.25">
      <c r="A14" s="63" t="s">
        <v>32</v>
      </c>
      <c r="B14" s="55">
        <f>Conditions!B32</f>
        <v>-290000</v>
      </c>
      <c r="C14" s="55">
        <f>Conditions!C32</f>
        <v>-432000</v>
      </c>
      <c r="D14" s="55">
        <f>Conditions!D32</f>
        <v>-410000</v>
      </c>
      <c r="E14" s="57">
        <f>Conditions!E32</f>
        <v>-387752.04000000004</v>
      </c>
      <c r="F14" s="55">
        <f>Conditions!F32</f>
        <v>-417086.6</v>
      </c>
    </row>
    <row r="15" spans="1:21" ht="14.1" customHeight="1" x14ac:dyDescent="0.25">
      <c r="A15" s="63" t="s">
        <v>20</v>
      </c>
      <c r="B15" s="55">
        <f>Conditions!B44</f>
        <v>-77000</v>
      </c>
      <c r="C15" s="55">
        <f>Conditions!C44</f>
        <v>-52000</v>
      </c>
      <c r="D15" s="55">
        <f>Conditions!D44</f>
        <v>-46000</v>
      </c>
      <c r="E15" s="57">
        <f>Conditions!E44</f>
        <v>-97928.35</v>
      </c>
      <c r="F15" s="55">
        <f>Conditions!F44</f>
        <v>-41259.990000000005</v>
      </c>
    </row>
    <row r="16" spans="1:21" ht="14.1" customHeight="1" x14ac:dyDescent="0.25">
      <c r="A16" s="64" t="s">
        <v>22</v>
      </c>
      <c r="B16" s="65">
        <f>SUM(B13:B15)</f>
        <v>-507000</v>
      </c>
      <c r="C16" s="65">
        <f>SUM(C13:C15)</f>
        <v>-604000</v>
      </c>
      <c r="D16" s="65">
        <f>SUM(D13:D15)</f>
        <v>-569000</v>
      </c>
      <c r="E16" s="66">
        <f>SUM(E13:E15)</f>
        <v>-549906.06000000006</v>
      </c>
      <c r="F16" s="65">
        <f>SUM(F13:F15)</f>
        <v>-573621.62</v>
      </c>
    </row>
    <row r="17" spans="1:6" ht="14.1" customHeight="1" x14ac:dyDescent="0.25">
      <c r="A17" s="64"/>
      <c r="B17" s="67"/>
      <c r="C17" s="67"/>
      <c r="D17" s="67"/>
      <c r="E17" s="68"/>
      <c r="F17" s="67"/>
    </row>
    <row r="18" spans="1:6" ht="14.1" customHeight="1" x14ac:dyDescent="0.25">
      <c r="A18" s="64" t="s">
        <v>43</v>
      </c>
      <c r="B18" s="67">
        <f>Conditions!B49</f>
        <v>-327000</v>
      </c>
      <c r="C18" s="67">
        <f>Conditions!C49</f>
        <v>-51000</v>
      </c>
      <c r="D18" s="67">
        <f>Conditions!D49</f>
        <v>-44000</v>
      </c>
      <c r="E18" s="68">
        <f>Conditions!E49</f>
        <v>123705.93999999994</v>
      </c>
      <c r="F18" s="67">
        <f>Conditions!F49</f>
        <v>43208.380000000005</v>
      </c>
    </row>
    <row r="19" spans="1:6" ht="14.1" customHeight="1" x14ac:dyDescent="0.25">
      <c r="A19" s="64"/>
      <c r="B19" s="67"/>
      <c r="C19" s="67"/>
      <c r="D19" s="67"/>
      <c r="E19" s="68"/>
      <c r="F19" s="67"/>
    </row>
    <row r="20" spans="1:6" ht="14.1" customHeight="1" x14ac:dyDescent="0.25">
      <c r="A20" s="63" t="s">
        <v>42</v>
      </c>
      <c r="B20" s="55">
        <f>Conditions!B51</f>
        <v>1000</v>
      </c>
      <c r="C20" s="55">
        <f>Conditions!C51</f>
        <v>5000</v>
      </c>
      <c r="D20" s="55">
        <f>Conditions!D51</f>
        <v>5000</v>
      </c>
      <c r="E20" s="57">
        <f>Conditions!E51</f>
        <v>25</v>
      </c>
      <c r="F20" s="55">
        <f>Conditions!F51</f>
        <v>3828</v>
      </c>
    </row>
    <row r="21" spans="1:6" ht="14.1" customHeight="1" x14ac:dyDescent="0.25">
      <c r="A21" s="63" t="s">
        <v>41</v>
      </c>
      <c r="B21" s="55">
        <f>Conditions!B52</f>
        <v>-2000</v>
      </c>
      <c r="C21" s="55">
        <f>Conditions!C52</f>
        <v>0</v>
      </c>
      <c r="D21" s="55">
        <f>Conditions!D52</f>
        <v>0</v>
      </c>
      <c r="E21" s="57">
        <f>Conditions!E52</f>
        <v>-1956</v>
      </c>
      <c r="F21" s="77">
        <f>Conditions!F52</f>
        <v>-1577</v>
      </c>
    </row>
    <row r="22" spans="1:6" ht="14.1" customHeight="1" x14ac:dyDescent="0.25">
      <c r="A22" s="64" t="s">
        <v>44</v>
      </c>
      <c r="B22" s="59">
        <f>SUM(B18:B21)</f>
        <v>-328000</v>
      </c>
      <c r="C22" s="59">
        <f t="shared" ref="C22:F22" si="0">SUM(C18:C21)</f>
        <v>-46000</v>
      </c>
      <c r="D22" s="59">
        <f t="shared" si="0"/>
        <v>-39000</v>
      </c>
      <c r="E22" s="60">
        <f t="shared" si="0"/>
        <v>121774.93999999994</v>
      </c>
      <c r="F22" s="59">
        <f t="shared" si="0"/>
        <v>45459.380000000005</v>
      </c>
    </row>
    <row r="23" spans="1:6" ht="14.1" customHeight="1" x14ac:dyDescent="0.25">
      <c r="A23" s="64"/>
      <c r="B23" s="61"/>
      <c r="C23" s="61"/>
      <c r="D23" s="67"/>
      <c r="E23" s="68"/>
      <c r="F23" s="67"/>
    </row>
    <row r="24" spans="1:6" ht="14.1" customHeight="1" x14ac:dyDescent="0.25">
      <c r="A24" s="37" t="s">
        <v>23</v>
      </c>
      <c r="B24" s="55">
        <f>Conditions!B55</f>
        <v>0</v>
      </c>
      <c r="C24" s="55">
        <f>Conditions!C55</f>
        <v>0</v>
      </c>
      <c r="D24" s="55">
        <f>Conditions!D55</f>
        <v>0</v>
      </c>
      <c r="E24" s="57">
        <f>Conditions!E55</f>
        <v>-31500</v>
      </c>
      <c r="F24" s="55">
        <f>Conditions!F55</f>
        <v>-11370</v>
      </c>
    </row>
    <row r="25" spans="1:6" ht="14.1" customHeight="1" x14ac:dyDescent="0.25">
      <c r="A25" s="69" t="s">
        <v>24</v>
      </c>
      <c r="B25" s="59">
        <f>SUM(B22:B24)</f>
        <v>-328000</v>
      </c>
      <c r="C25" s="59">
        <f>SUM(C22:C24)</f>
        <v>-46000</v>
      </c>
      <c r="D25" s="59">
        <f>SUM(D22:D24)</f>
        <v>-39000</v>
      </c>
      <c r="E25" s="60">
        <f>SUM(E22:E24)</f>
        <v>90274.939999999944</v>
      </c>
      <c r="F25" s="59">
        <f>SUM(F22:F24)</f>
        <v>34089.380000000005</v>
      </c>
    </row>
    <row r="26" spans="1:6" ht="12" customHeight="1" x14ac:dyDescent="0.25">
      <c r="B26" s="1"/>
      <c r="C26" s="1"/>
      <c r="E26" s="6"/>
    </row>
    <row r="39" spans="1:6" ht="12" customHeight="1" x14ac:dyDescent="0.25">
      <c r="A39" s="5"/>
      <c r="B39" s="7"/>
      <c r="C39" s="7"/>
      <c r="D39" s="7"/>
      <c r="E39" s="7"/>
      <c r="F39" s="7"/>
    </row>
    <row r="40" spans="1:6" ht="12" customHeight="1" x14ac:dyDescent="0.25">
      <c r="A40" s="4"/>
      <c r="B40" s="8"/>
      <c r="C40" s="8"/>
      <c r="D40" s="8"/>
      <c r="E40" s="8"/>
      <c r="F40" s="8"/>
    </row>
    <row r="41" spans="1:6" ht="12" customHeight="1" x14ac:dyDescent="0.25">
      <c r="A41" s="4"/>
      <c r="B41" s="8"/>
      <c r="C41" s="8"/>
      <c r="D41" s="8"/>
      <c r="E41" s="8"/>
      <c r="F41" s="8"/>
    </row>
    <row r="42" spans="1:6" ht="12" customHeight="1" x14ac:dyDescent="0.25">
      <c r="A42" s="4"/>
      <c r="B42" s="8"/>
      <c r="C42" s="8"/>
      <c r="D42" s="8"/>
      <c r="E42" s="8"/>
      <c r="F42" s="8"/>
    </row>
    <row r="43" spans="1:6" ht="12" customHeight="1" x14ac:dyDescent="0.25">
      <c r="A43" s="4"/>
      <c r="B43" s="8"/>
      <c r="C43" s="8"/>
      <c r="D43" s="8"/>
      <c r="E43" s="8"/>
      <c r="F43" s="8"/>
    </row>
    <row r="44" spans="1:6" ht="12" customHeight="1" x14ac:dyDescent="0.25">
      <c r="A44" s="4"/>
      <c r="B44" s="8"/>
      <c r="C44" s="8"/>
      <c r="D44" s="8"/>
      <c r="E44" s="8"/>
      <c r="F44" s="8"/>
    </row>
    <row r="45" spans="1:6" ht="12" customHeight="1" x14ac:dyDescent="0.25">
      <c r="A45" s="4"/>
      <c r="B45" s="8"/>
      <c r="C45" s="8"/>
      <c r="D45" s="8"/>
      <c r="E45" s="8"/>
      <c r="F45" s="8"/>
    </row>
  </sheetData>
  <pageMargins left="0.70866141732283472" right="0.70866141732283472" top="1.3385826771653544" bottom="0.74803149606299213" header="0.31496062992125984" footer="0.31496062992125984"/>
  <pageSetup paperSize="9" orientation="portrait" r:id="rId1"/>
  <headerFooter>
    <oddHeader>&amp;L&amp;"-,Fed"&amp;14NFGP Financial statements 2010
Including account 2009 and budget 2010-2012</oddHeader>
    <oddFooter>&amp;CSide &amp;P</oddFooter>
  </headerFooter>
  <ignoredErrors>
    <ignoredError sqref="F2 D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0"/>
  <sheetViews>
    <sheetView showGridLines="0" tabSelected="1" view="pageLayout" topLeftCell="A3" zoomScale="130" zoomScaleNormal="100" zoomScaleSheetLayoutView="110" zoomScalePageLayoutView="130" workbookViewId="0">
      <selection activeCell="A26" sqref="A26"/>
    </sheetView>
  </sheetViews>
  <sheetFormatPr defaultColWidth="12.7109375" defaultRowHeight="12" customHeight="1" x14ac:dyDescent="0.25"/>
  <cols>
    <col min="1" max="1" width="33.42578125" style="1" customWidth="1"/>
    <col min="2" max="2" width="10.7109375" style="1" customWidth="1"/>
    <col min="3" max="3" width="10.7109375" style="3" customWidth="1"/>
    <col min="4" max="6" width="10.7109375" style="1" customWidth="1"/>
    <col min="7" max="8" width="12.7109375" style="1" customWidth="1"/>
    <col min="9" max="21" width="12.7109375" style="1" hidden="1" customWidth="1"/>
    <col min="22" max="16384" width="12.7109375" style="1"/>
  </cols>
  <sheetData>
    <row r="1" spans="1:21" ht="12" customHeight="1" x14ac:dyDescent="0.25">
      <c r="A1" s="9"/>
      <c r="B1" s="10" t="s">
        <v>1</v>
      </c>
      <c r="C1" s="10" t="s">
        <v>1</v>
      </c>
      <c r="D1" s="10" t="s">
        <v>1</v>
      </c>
      <c r="E1" s="46" t="s">
        <v>10</v>
      </c>
      <c r="F1" s="10" t="s">
        <v>10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2" customHeight="1" x14ac:dyDescent="0.25">
      <c r="A2" s="42"/>
      <c r="B2" s="43" t="s">
        <v>11</v>
      </c>
      <c r="C2" s="43">
        <v>2011</v>
      </c>
      <c r="D2" s="44" t="s">
        <v>2</v>
      </c>
      <c r="E2" s="47">
        <v>2010</v>
      </c>
      <c r="F2" s="45" t="s">
        <v>0</v>
      </c>
    </row>
    <row r="3" spans="1:21" ht="12" customHeight="1" x14ac:dyDescent="0.25">
      <c r="A3" s="35" t="s">
        <v>3</v>
      </c>
      <c r="B3" s="36"/>
      <c r="C3" s="36"/>
      <c r="D3" s="36"/>
      <c r="E3" s="36"/>
      <c r="F3" s="36"/>
    </row>
    <row r="4" spans="1:21" ht="12" customHeight="1" x14ac:dyDescent="0.25">
      <c r="A4" s="11"/>
      <c r="B4" s="11"/>
      <c r="C4" s="12"/>
      <c r="D4" s="13"/>
      <c r="E4" s="48"/>
      <c r="F4" s="14"/>
    </row>
    <row r="5" spans="1:21" ht="12" customHeight="1" x14ac:dyDescent="0.25">
      <c r="A5" s="15" t="s">
        <v>38</v>
      </c>
      <c r="B5" s="16">
        <v>100000</v>
      </c>
      <c r="C5" s="16">
        <v>400000</v>
      </c>
      <c r="D5" s="16">
        <v>400000</v>
      </c>
      <c r="E5" s="49">
        <v>319200</v>
      </c>
      <c r="F5" s="16">
        <v>671253</v>
      </c>
    </row>
    <row r="6" spans="1:21" ht="12" customHeight="1" x14ac:dyDescent="0.25">
      <c r="A6" s="37" t="s">
        <v>37</v>
      </c>
      <c r="B6" s="16">
        <v>0</v>
      </c>
      <c r="C6" s="16">
        <v>0</v>
      </c>
      <c r="D6" s="16">
        <v>0</v>
      </c>
      <c r="E6" s="49">
        <v>284573</v>
      </c>
      <c r="F6" s="16">
        <v>0</v>
      </c>
    </row>
    <row r="7" spans="1:21" ht="12" customHeight="1" x14ac:dyDescent="0.25">
      <c r="A7" s="37" t="s">
        <v>46</v>
      </c>
      <c r="B7" s="16">
        <v>0</v>
      </c>
      <c r="C7" s="16">
        <v>0</v>
      </c>
      <c r="D7" s="16">
        <v>0</v>
      </c>
      <c r="E7" s="49">
        <v>0</v>
      </c>
      <c r="F7" s="16">
        <v>-169323</v>
      </c>
    </row>
    <row r="8" spans="1:21" ht="12" customHeight="1" x14ac:dyDescent="0.25">
      <c r="A8" s="37" t="s">
        <v>39</v>
      </c>
      <c r="B8" s="16">
        <v>0</v>
      </c>
      <c r="C8" s="16">
        <v>0</v>
      </c>
      <c r="D8" s="16">
        <v>0</v>
      </c>
      <c r="E8" s="49">
        <v>69839</v>
      </c>
      <c r="F8" s="16">
        <v>0</v>
      </c>
    </row>
    <row r="9" spans="1:21" ht="12" customHeight="1" x14ac:dyDescent="0.25">
      <c r="A9" s="37" t="s">
        <v>45</v>
      </c>
      <c r="B9" s="16">
        <v>0</v>
      </c>
      <c r="C9" s="16">
        <v>153000</v>
      </c>
      <c r="D9" s="16">
        <v>125000</v>
      </c>
      <c r="E9" s="49">
        <v>0</v>
      </c>
      <c r="F9" s="16">
        <v>50000</v>
      </c>
    </row>
    <row r="10" spans="1:21" ht="12" customHeight="1" x14ac:dyDescent="0.25">
      <c r="A10" s="37" t="s">
        <v>34</v>
      </c>
      <c r="B10" s="16">
        <v>80000</v>
      </c>
      <c r="C10" s="16">
        <v>0</v>
      </c>
      <c r="D10" s="16">
        <v>0</v>
      </c>
      <c r="E10" s="49">
        <v>0</v>
      </c>
      <c r="F10" s="16">
        <v>64900</v>
      </c>
    </row>
    <row r="11" spans="1:21" ht="12" customHeight="1" x14ac:dyDescent="0.25">
      <c r="A11" s="17" t="s">
        <v>4</v>
      </c>
      <c r="B11" s="18">
        <f>SUM(B5:B10)</f>
        <v>180000</v>
      </c>
      <c r="C11" s="18">
        <f>SUM(C5:C10)</f>
        <v>553000</v>
      </c>
      <c r="D11" s="18">
        <f>SUM(D5:D10)</f>
        <v>525000</v>
      </c>
      <c r="E11" s="50">
        <f>SUM(E5:E10)</f>
        <v>673612</v>
      </c>
      <c r="F11" s="18">
        <f>SUM(F5:F10)</f>
        <v>616830</v>
      </c>
    </row>
    <row r="12" spans="1:21" ht="12" customHeight="1" x14ac:dyDescent="0.25">
      <c r="A12" s="15"/>
      <c r="B12" s="15"/>
      <c r="C12" s="19"/>
      <c r="D12" s="20"/>
      <c r="E12" s="51"/>
      <c r="F12" s="21"/>
    </row>
    <row r="13" spans="1:21" ht="12" customHeight="1" x14ac:dyDescent="0.25">
      <c r="A13" s="33" t="s">
        <v>5</v>
      </c>
      <c r="B13" s="33"/>
      <c r="C13" s="34"/>
      <c r="D13" s="34"/>
      <c r="E13" s="34"/>
      <c r="F13" s="34"/>
    </row>
    <row r="14" spans="1:21" ht="12" customHeight="1" x14ac:dyDescent="0.25">
      <c r="A14" s="15"/>
      <c r="B14" s="15"/>
      <c r="C14" s="19"/>
      <c r="D14" s="20"/>
      <c r="E14" s="51"/>
      <c r="F14" s="21"/>
    </row>
    <row r="15" spans="1:21" ht="12" customHeight="1" x14ac:dyDescent="0.25">
      <c r="A15" s="22" t="s">
        <v>6</v>
      </c>
      <c r="B15" s="22"/>
      <c r="C15" s="23"/>
      <c r="D15" s="23"/>
      <c r="E15" s="52"/>
      <c r="F15" s="23"/>
    </row>
    <row r="16" spans="1:21" ht="12" customHeight="1" x14ac:dyDescent="0.25">
      <c r="A16" s="15" t="s">
        <v>7</v>
      </c>
      <c r="B16" s="16">
        <v>-30000</v>
      </c>
      <c r="C16" s="16">
        <v>-15000</v>
      </c>
      <c r="D16" s="16">
        <v>-15000</v>
      </c>
      <c r="E16" s="49">
        <v>-22526.83</v>
      </c>
      <c r="F16" s="16">
        <v>-13388.5</v>
      </c>
    </row>
    <row r="17" spans="1:6" ht="12" customHeight="1" x14ac:dyDescent="0.25">
      <c r="A17" s="15" t="s">
        <v>12</v>
      </c>
      <c r="B17" s="16">
        <v>-60000</v>
      </c>
      <c r="C17" s="16">
        <v>-55000</v>
      </c>
      <c r="D17" s="16">
        <v>-53000</v>
      </c>
      <c r="E17" s="49">
        <v>-33113.69</v>
      </c>
      <c r="F17" s="16">
        <v>-50961.53</v>
      </c>
    </row>
    <row r="18" spans="1:6" ht="12" customHeight="1" x14ac:dyDescent="0.25">
      <c r="A18" s="15" t="s">
        <v>8</v>
      </c>
      <c r="B18" s="16">
        <v>-50000</v>
      </c>
      <c r="C18" s="16">
        <v>-50000</v>
      </c>
      <c r="D18" s="16">
        <v>-45000</v>
      </c>
      <c r="E18" s="49">
        <v>-8585.15</v>
      </c>
      <c r="F18" s="16">
        <v>-50925</v>
      </c>
    </row>
    <row r="19" spans="1:6" ht="12" customHeight="1" x14ac:dyDescent="0.25">
      <c r="A19" s="22" t="s">
        <v>9</v>
      </c>
      <c r="B19" s="24">
        <f>SUM(B16:B18)</f>
        <v>-140000</v>
      </c>
      <c r="C19" s="24">
        <f>SUM(C16:C18)</f>
        <v>-120000</v>
      </c>
      <c r="D19" s="24">
        <f>SUM(D16:D18)</f>
        <v>-113000</v>
      </c>
      <c r="E19" s="50">
        <f>SUM(E16:E18)</f>
        <v>-64225.670000000006</v>
      </c>
      <c r="F19" s="24">
        <f>SUM(F16:F18)</f>
        <v>-115275.03</v>
      </c>
    </row>
    <row r="20" spans="1:6" ht="12" customHeight="1" x14ac:dyDescent="0.25">
      <c r="A20" s="15"/>
      <c r="B20" s="15"/>
      <c r="C20" s="25"/>
      <c r="D20" s="20"/>
      <c r="E20" s="51"/>
      <c r="F20" s="21"/>
    </row>
    <row r="21" spans="1:6" ht="12" customHeight="1" x14ac:dyDescent="0.25">
      <c r="A21" s="22" t="s">
        <v>32</v>
      </c>
      <c r="B21" s="22"/>
      <c r="C21" s="23"/>
      <c r="D21" s="23"/>
      <c r="E21" s="52"/>
      <c r="F21" s="23"/>
    </row>
    <row r="22" spans="1:6" ht="12" customHeight="1" x14ac:dyDescent="0.25">
      <c r="A22" s="15" t="s">
        <v>26</v>
      </c>
      <c r="B22" s="16">
        <v>0</v>
      </c>
      <c r="C22" s="16">
        <v>-2000</v>
      </c>
      <c r="D22" s="16">
        <v>-2000</v>
      </c>
      <c r="E22" s="49">
        <v>-2004.5</v>
      </c>
      <c r="F22" s="16">
        <v>-700</v>
      </c>
    </row>
    <row r="23" spans="1:6" ht="12" customHeight="1" x14ac:dyDescent="0.25">
      <c r="A23" s="15" t="s">
        <v>27</v>
      </c>
      <c r="B23" s="16">
        <v>-8000</v>
      </c>
      <c r="C23" s="16">
        <v>-12000</v>
      </c>
      <c r="D23" s="16">
        <v>-12000</v>
      </c>
      <c r="E23" s="49">
        <v>-11015.54</v>
      </c>
      <c r="F23" s="16">
        <v>-31198.43</v>
      </c>
    </row>
    <row r="24" spans="1:6" ht="12" customHeight="1" x14ac:dyDescent="0.25">
      <c r="A24" s="15" t="s">
        <v>14</v>
      </c>
      <c r="B24" s="16">
        <v>-3000</v>
      </c>
      <c r="C24" s="16">
        <v>-2000</v>
      </c>
      <c r="D24" s="16">
        <v>-2000</v>
      </c>
      <c r="E24" s="49">
        <v>-2467</v>
      </c>
      <c r="F24" s="16">
        <v>-849</v>
      </c>
    </row>
    <row r="25" spans="1:6" ht="12" customHeight="1" x14ac:dyDescent="0.25">
      <c r="A25" s="15" t="s">
        <v>28</v>
      </c>
      <c r="B25" s="16">
        <v>0</v>
      </c>
      <c r="C25" s="16">
        <v>0</v>
      </c>
      <c r="D25" s="16">
        <v>0</v>
      </c>
      <c r="E25" s="49">
        <v>0</v>
      </c>
      <c r="F25" s="16">
        <v>-252</v>
      </c>
    </row>
    <row r="26" spans="1:6" ht="12" customHeight="1" x14ac:dyDescent="0.25">
      <c r="A26" s="15" t="s">
        <v>15</v>
      </c>
      <c r="B26" s="16">
        <v>-3000</v>
      </c>
      <c r="C26" s="16">
        <v>-2000</v>
      </c>
      <c r="D26" s="16">
        <v>-2000</v>
      </c>
      <c r="E26" s="49">
        <v>-2278</v>
      </c>
      <c r="F26" s="16">
        <v>-13771.12</v>
      </c>
    </row>
    <row r="27" spans="1:6" ht="12" customHeight="1" x14ac:dyDescent="0.25">
      <c r="A27" s="15" t="s">
        <v>33</v>
      </c>
      <c r="B27" s="16">
        <v>-65000</v>
      </c>
      <c r="C27" s="16">
        <v>-60000</v>
      </c>
      <c r="D27" s="16">
        <v>-60000</v>
      </c>
      <c r="E27" s="49">
        <v>-64740</v>
      </c>
      <c r="F27" s="16">
        <v>-59693.120000000003</v>
      </c>
    </row>
    <row r="28" spans="1:6" ht="12" customHeight="1" x14ac:dyDescent="0.25">
      <c r="A28" s="15" t="s">
        <v>12</v>
      </c>
      <c r="B28" s="16">
        <v>-10000</v>
      </c>
      <c r="C28" s="16">
        <v>-44000</v>
      </c>
      <c r="D28" s="16">
        <v>-22000</v>
      </c>
      <c r="E28" s="49">
        <v>-33532</v>
      </c>
      <c r="F28" s="16">
        <v>-12622.93</v>
      </c>
    </row>
    <row r="29" spans="1:6" ht="12" customHeight="1" x14ac:dyDescent="0.25">
      <c r="A29" s="15" t="s">
        <v>47</v>
      </c>
      <c r="B29" s="16">
        <v>0</v>
      </c>
      <c r="C29" s="16">
        <v>0</v>
      </c>
      <c r="D29" s="16">
        <v>0</v>
      </c>
      <c r="E29" s="49">
        <v>9625</v>
      </c>
      <c r="F29" s="16">
        <v>-25000</v>
      </c>
    </row>
    <row r="30" spans="1:6" ht="12" customHeight="1" x14ac:dyDescent="0.25">
      <c r="A30" s="15" t="s">
        <v>29</v>
      </c>
      <c r="B30" s="16">
        <v>-1000</v>
      </c>
      <c r="C30" s="16">
        <v>0</v>
      </c>
      <c r="D30" s="16">
        <v>0</v>
      </c>
      <c r="E30" s="49">
        <v>-340</v>
      </c>
      <c r="F30" s="16">
        <v>0</v>
      </c>
    </row>
    <row r="31" spans="1:6" ht="12" customHeight="1" x14ac:dyDescent="0.25">
      <c r="A31" s="15" t="s">
        <v>30</v>
      </c>
      <c r="B31" s="16">
        <v>-200000</v>
      </c>
      <c r="C31" s="16">
        <v>-310000</v>
      </c>
      <c r="D31" s="16">
        <v>-310000</v>
      </c>
      <c r="E31" s="49">
        <v>-281000</v>
      </c>
      <c r="F31" s="16">
        <v>-273000</v>
      </c>
    </row>
    <row r="32" spans="1:6" ht="12" customHeight="1" x14ac:dyDescent="0.25">
      <c r="A32" s="22" t="s">
        <v>21</v>
      </c>
      <c r="B32" s="24">
        <f>SUM(B22:B31)</f>
        <v>-290000</v>
      </c>
      <c r="C32" s="24">
        <f>SUM(C22:C31)</f>
        <v>-432000</v>
      </c>
      <c r="D32" s="24">
        <f>SUM(D22:D31)</f>
        <v>-410000</v>
      </c>
      <c r="E32" s="50">
        <f>SUM(E22:E31)</f>
        <v>-387752.04000000004</v>
      </c>
      <c r="F32" s="24">
        <f>SUM(F22:F31)</f>
        <v>-417086.6</v>
      </c>
    </row>
    <row r="33" spans="1:6" ht="12" customHeight="1" x14ac:dyDescent="0.25">
      <c r="A33" s="15"/>
      <c r="B33" s="15"/>
      <c r="C33" s="25"/>
      <c r="D33" s="20"/>
      <c r="E33" s="51"/>
      <c r="F33" s="21"/>
    </row>
    <row r="34" spans="1:6" ht="12" customHeight="1" x14ac:dyDescent="0.25">
      <c r="A34" s="22" t="s">
        <v>20</v>
      </c>
      <c r="B34" s="22"/>
      <c r="C34" s="23"/>
      <c r="D34" s="23"/>
      <c r="E34" s="52"/>
      <c r="F34" s="23"/>
    </row>
    <row r="35" spans="1:6" ht="12" customHeight="1" x14ac:dyDescent="0.25">
      <c r="A35" s="15" t="s">
        <v>13</v>
      </c>
      <c r="B35" s="16">
        <v>0</v>
      </c>
      <c r="C35" s="16">
        <v>-1000</v>
      </c>
      <c r="D35" s="16">
        <v>0</v>
      </c>
      <c r="E35" s="49">
        <v>-1459.34</v>
      </c>
      <c r="F35" s="16">
        <v>-330</v>
      </c>
    </row>
    <row r="36" spans="1:6" ht="12" customHeight="1" x14ac:dyDescent="0.25">
      <c r="A36" s="15" t="s">
        <v>14</v>
      </c>
      <c r="B36" s="16">
        <v>-2000</v>
      </c>
      <c r="C36" s="16">
        <v>0</v>
      </c>
      <c r="D36" s="16">
        <v>0</v>
      </c>
      <c r="E36" s="49">
        <v>-611.79999999999995</v>
      </c>
      <c r="F36" s="16">
        <v>0</v>
      </c>
    </row>
    <row r="37" spans="1:6" ht="12" customHeight="1" x14ac:dyDescent="0.25">
      <c r="A37" s="15" t="s">
        <v>15</v>
      </c>
      <c r="B37" s="16">
        <v>0</v>
      </c>
      <c r="C37" s="16">
        <v>-7000</v>
      </c>
      <c r="D37" s="16">
        <v>-2000</v>
      </c>
      <c r="E37" s="49">
        <v>-2984.24</v>
      </c>
      <c r="F37" s="16">
        <v>0</v>
      </c>
    </row>
    <row r="38" spans="1:6" ht="12" customHeight="1" x14ac:dyDescent="0.25">
      <c r="A38" s="15" t="s">
        <v>16</v>
      </c>
      <c r="B38" s="16">
        <v>0</v>
      </c>
      <c r="C38" s="16">
        <v>-2000</v>
      </c>
      <c r="D38" s="16">
        <v>-2000</v>
      </c>
      <c r="E38" s="49">
        <v>-1584.95</v>
      </c>
      <c r="F38" s="16">
        <v>-1537.3</v>
      </c>
    </row>
    <row r="39" spans="1:6" ht="12" customHeight="1" x14ac:dyDescent="0.25">
      <c r="A39" s="15" t="s">
        <v>17</v>
      </c>
      <c r="B39" s="16">
        <v>0</v>
      </c>
      <c r="C39" s="16">
        <v>-2000</v>
      </c>
      <c r="D39" s="16">
        <v>-2000</v>
      </c>
      <c r="E39" s="49">
        <v>-1788</v>
      </c>
      <c r="F39" s="16">
        <v>-2235</v>
      </c>
    </row>
    <row r="40" spans="1:6" ht="12" customHeight="1" x14ac:dyDescent="0.25">
      <c r="A40" s="15" t="s">
        <v>35</v>
      </c>
      <c r="B40" s="16">
        <v>0</v>
      </c>
      <c r="C40" s="16">
        <v>0</v>
      </c>
      <c r="D40" s="16">
        <v>0</v>
      </c>
      <c r="E40" s="49">
        <v>-60000</v>
      </c>
      <c r="F40" s="16">
        <v>0</v>
      </c>
    </row>
    <row r="41" spans="1:6" ht="12" customHeight="1" x14ac:dyDescent="0.25">
      <c r="A41" s="15" t="s">
        <v>19</v>
      </c>
      <c r="B41" s="16">
        <v>-50000</v>
      </c>
      <c r="C41" s="16">
        <v>-10000</v>
      </c>
      <c r="D41" s="16">
        <v>-10000</v>
      </c>
      <c r="E41" s="49">
        <v>-10000</v>
      </c>
      <c r="F41" s="16">
        <v>-14057.69</v>
      </c>
    </row>
    <row r="42" spans="1:6" ht="12" customHeight="1" x14ac:dyDescent="0.25">
      <c r="A42" s="15" t="s">
        <v>18</v>
      </c>
      <c r="B42" s="16">
        <v>0</v>
      </c>
      <c r="C42" s="16">
        <v>0</v>
      </c>
      <c r="D42" s="16">
        <v>0</v>
      </c>
      <c r="E42" s="49">
        <v>-0.02</v>
      </c>
      <c r="F42" s="16">
        <v>0</v>
      </c>
    </row>
    <row r="43" spans="1:6" ht="12" customHeight="1" x14ac:dyDescent="0.25">
      <c r="A43" s="15" t="s">
        <v>25</v>
      </c>
      <c r="B43" s="16">
        <v>-25000</v>
      </c>
      <c r="C43" s="16">
        <v>-30000</v>
      </c>
      <c r="D43" s="16">
        <v>-30000</v>
      </c>
      <c r="E43" s="49">
        <v>-19500</v>
      </c>
      <c r="F43" s="16">
        <v>-23100</v>
      </c>
    </row>
    <row r="44" spans="1:6" ht="12" customHeight="1" x14ac:dyDescent="0.25">
      <c r="A44" s="22" t="s">
        <v>36</v>
      </c>
      <c r="B44" s="24">
        <f>SUM(B35:B43)</f>
        <v>-77000</v>
      </c>
      <c r="C44" s="24">
        <f>SUM(C35:C43)</f>
        <v>-52000</v>
      </c>
      <c r="D44" s="24">
        <f>SUM(D35:D43)</f>
        <v>-46000</v>
      </c>
      <c r="E44" s="50">
        <f>SUM(E35:E43)</f>
        <v>-97928.35</v>
      </c>
      <c r="F44" s="24">
        <f>SUM(F35:F43)</f>
        <v>-41259.990000000005</v>
      </c>
    </row>
    <row r="45" spans="1:6" ht="12" customHeight="1" x14ac:dyDescent="0.25">
      <c r="A45" s="39"/>
      <c r="B45" s="29"/>
      <c r="C45" s="25"/>
      <c r="D45" s="25"/>
      <c r="E45" s="51"/>
      <c r="F45" s="40"/>
    </row>
    <row r="46" spans="1:6" ht="12" customHeight="1" x14ac:dyDescent="0.25">
      <c r="A46" s="15"/>
      <c r="B46" s="38"/>
      <c r="C46" s="25"/>
      <c r="D46" s="20"/>
      <c r="E46" s="51"/>
      <c r="F46" s="21"/>
    </row>
    <row r="47" spans="1:6" ht="12" customHeight="1" x14ac:dyDescent="0.25">
      <c r="A47" s="33" t="s">
        <v>22</v>
      </c>
      <c r="B47" s="50">
        <f>SUM(B19+B32+B44)</f>
        <v>-507000</v>
      </c>
      <c r="C47" s="50">
        <f>SUM(C19+C32+C44)</f>
        <v>-604000</v>
      </c>
      <c r="D47" s="50">
        <f>SUM(D19+D32+D44)</f>
        <v>-569000</v>
      </c>
      <c r="E47" s="50">
        <f>SUM(E19+E32+E44)</f>
        <v>-549906.06000000006</v>
      </c>
      <c r="F47" s="50">
        <f>SUM(F19+F32+F44)</f>
        <v>-573621.62</v>
      </c>
    </row>
    <row r="48" spans="1:6" ht="12" customHeight="1" x14ac:dyDescent="0.25">
      <c r="A48" s="27"/>
      <c r="B48" s="27"/>
      <c r="C48" s="28"/>
      <c r="D48" s="28"/>
      <c r="E48" s="50"/>
      <c r="F48" s="28"/>
    </row>
    <row r="49" spans="1:6" ht="12" customHeight="1" x14ac:dyDescent="0.25">
      <c r="A49" s="27" t="s">
        <v>43</v>
      </c>
      <c r="B49" s="26">
        <f>SUM(B11+B47)</f>
        <v>-327000</v>
      </c>
      <c r="C49" s="26">
        <f>SUM(C11+C47)</f>
        <v>-51000</v>
      </c>
      <c r="D49" s="26">
        <f>SUM(D11+D47)</f>
        <v>-44000</v>
      </c>
      <c r="E49" s="50">
        <f>SUM(E11+E47)</f>
        <v>123705.93999999994</v>
      </c>
      <c r="F49" s="26">
        <f>SUM(F11+F47)</f>
        <v>43208.380000000005</v>
      </c>
    </row>
    <row r="50" spans="1:6" ht="12" customHeight="1" x14ac:dyDescent="0.25">
      <c r="A50" s="27"/>
      <c r="B50" s="26"/>
      <c r="C50" s="26"/>
      <c r="D50" s="26"/>
      <c r="E50" s="50"/>
      <c r="F50" s="26"/>
    </row>
    <row r="51" spans="1:6" ht="12" customHeight="1" x14ac:dyDescent="0.25">
      <c r="A51" s="30" t="s">
        <v>42</v>
      </c>
      <c r="B51" s="16">
        <v>1000</v>
      </c>
      <c r="C51" s="16">
        <v>5000</v>
      </c>
      <c r="D51" s="16">
        <v>5000</v>
      </c>
      <c r="E51" s="49">
        <v>25</v>
      </c>
      <c r="F51" s="16">
        <v>3828</v>
      </c>
    </row>
    <row r="52" spans="1:6" ht="12" customHeight="1" x14ac:dyDescent="0.25">
      <c r="A52" s="30" t="s">
        <v>41</v>
      </c>
      <c r="B52" s="16">
        <v>-2000</v>
      </c>
      <c r="C52" s="16">
        <v>0</v>
      </c>
      <c r="D52" s="16">
        <v>0</v>
      </c>
      <c r="E52" s="49">
        <v>-1956</v>
      </c>
      <c r="F52" s="16">
        <v>-1577</v>
      </c>
    </row>
    <row r="53" spans="1:6" ht="12" customHeight="1" x14ac:dyDescent="0.25">
      <c r="A53" s="22" t="s">
        <v>44</v>
      </c>
      <c r="B53" s="24">
        <f>SUM(B49:B52)</f>
        <v>-328000</v>
      </c>
      <c r="C53" s="24">
        <f t="shared" ref="C53:F53" si="0">SUM(C49:C52)</f>
        <v>-46000</v>
      </c>
      <c r="D53" s="24">
        <f t="shared" si="0"/>
        <v>-39000</v>
      </c>
      <c r="E53" s="24">
        <f t="shared" si="0"/>
        <v>121774.93999999994</v>
      </c>
      <c r="F53" s="24">
        <f t="shared" si="0"/>
        <v>45459.380000000005</v>
      </c>
    </row>
    <row r="54" spans="1:6" ht="12" customHeight="1" x14ac:dyDescent="0.25">
      <c r="A54" s="27"/>
      <c r="B54" s="38"/>
      <c r="C54" s="28"/>
      <c r="D54" s="28"/>
      <c r="E54" s="50"/>
      <c r="F54" s="28"/>
    </row>
    <row r="55" spans="1:6" ht="12" customHeight="1" x14ac:dyDescent="0.25">
      <c r="A55" s="29" t="s">
        <v>23</v>
      </c>
      <c r="B55" s="16">
        <v>0</v>
      </c>
      <c r="C55" s="16">
        <v>0</v>
      </c>
      <c r="D55" s="16">
        <v>0</v>
      </c>
      <c r="E55" s="49">
        <v>-31500</v>
      </c>
      <c r="F55" s="16">
        <v>-11370</v>
      </c>
    </row>
    <row r="56" spans="1:6" ht="12" customHeight="1" x14ac:dyDescent="0.25">
      <c r="A56" s="31" t="s">
        <v>24</v>
      </c>
      <c r="B56" s="32">
        <f>SUM(B53:B55)</f>
        <v>-328000</v>
      </c>
      <c r="C56" s="32">
        <f>SUM(C53:C55)</f>
        <v>-46000</v>
      </c>
      <c r="D56" s="32">
        <f>SUM(D53:D55)</f>
        <v>-39000</v>
      </c>
      <c r="E56" s="53">
        <f>SUM(E53:E55)</f>
        <v>90274.939999999944</v>
      </c>
      <c r="F56" s="32">
        <f>SUM(F53:F55)</f>
        <v>34089.380000000005</v>
      </c>
    </row>
    <row r="57" spans="1:6" ht="12" customHeight="1" x14ac:dyDescent="0.25">
      <c r="B57" s="41"/>
      <c r="C57" s="1"/>
      <c r="E57" s="6"/>
    </row>
    <row r="70" spans="1:6" ht="12" customHeight="1" x14ac:dyDescent="0.25">
      <c r="A70" s="5"/>
      <c r="B70" s="5"/>
      <c r="C70" s="7"/>
      <c r="D70" s="7"/>
      <c r="E70" s="7"/>
      <c r="F70" s="7"/>
    </row>
  </sheetData>
  <pageMargins left="0.70866141732283472" right="0.70866141732283472" top="1.1811023622047245" bottom="7.874015748031496E-2" header="0.31496062992125984" footer="0.31496062992125984"/>
  <pageSetup paperSize="9" orientation="portrait" r:id="rId1"/>
  <headerFooter>
    <oddHeader>&amp;L&amp;"-,Fed"&amp;14NFGP Financial statements 2010
&amp;"-,Normal"&amp;11Including account 2009 and budget 2010-2012</oddHeader>
    <oddFooter>Side &amp;P</oddFooter>
  </headerFooter>
  <rowBreaks count="1" manualBreakCount="1">
    <brk id="57" max="9" man="1"/>
  </rowBreaks>
  <ignoredErrors>
    <ignoredError sqref="F12:F14 F2:F3 F33:F34 F45 F46 F15 B2 D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Front page</vt:lpstr>
      <vt:lpstr>Conditions</vt:lpstr>
      <vt:lpstr>Conditions!Udskriftsområde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Tina Malene Pedersen</cp:lastModifiedBy>
  <cp:lastPrinted>2011-03-31T15:00:35Z</cp:lastPrinted>
  <dcterms:created xsi:type="dcterms:W3CDTF">2010-04-21T12:23:33Z</dcterms:created>
  <dcterms:modified xsi:type="dcterms:W3CDTF">2011-03-31T17:16:02Z</dcterms:modified>
</cp:coreProperties>
</file>